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<sst xmlns="http://schemas.openxmlformats.org/spreadsheetml/2006/main" count="25" uniqueCount="21">
  <si>
    <t>2020届毕业生住宿费清算退费表</t>
  </si>
  <si>
    <t>学院（盖章）</t>
  </si>
  <si>
    <t>编制日期：</t>
  </si>
  <si>
    <t>序号</t>
  </si>
  <si>
    <t>班级</t>
  </si>
  <si>
    <t>学号</t>
  </si>
  <si>
    <t>姓名</t>
  </si>
  <si>
    <t>返校时间</t>
  </si>
  <si>
    <t>离校时间</t>
  </si>
  <si>
    <t>住宿天数</t>
  </si>
  <si>
    <t>未住宿天数</t>
  </si>
  <si>
    <t>应退（减）住宿月数</t>
  </si>
  <si>
    <t>住宿费标准（元/学年）</t>
  </si>
  <si>
    <t>应退（减）住宿费（元）</t>
  </si>
  <si>
    <t>建行卡号</t>
  </si>
  <si>
    <t>示例</t>
  </si>
  <si>
    <t>6217***************</t>
  </si>
  <si>
    <t>合计</t>
  </si>
  <si>
    <t>联系人：</t>
  </si>
  <si>
    <t>联系电话：</t>
  </si>
  <si>
    <t>注：1、具体退费办法为：根据学生实际住宿情况按月计退，一学年按10个月计算、一学期按5个月计算、一个月按30天计算，累计未住宿天数每达到30天的，退还1个月住宿费，不足30天的尾数按1个月退费。                                   2.住宿费标准分别为6人间800元/学年、4人间1000元/学年、2人间1200元/学年。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</si>
</sst>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b/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4" fillId="0" borderId="1" xfId="0" applyNumberFormat="1" applyFont="1" applyBorder="1">
      <alignment vertical="center"/>
    </xf>
    <xf numFmtId="14" fontId="4" fillId="0" borderId="1" xfId="0" applyNumberFormat="1" applyFont="1" applyBorder="1">
      <alignment vertical="center"/>
    </xf>
    <xf numFmtId="0" fontId="4" fillId="0" borderId="1" xfId="0" applyNumberFormat="1" applyFont="1" applyBorder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selection activeCell="G20" sqref="G20"/>
    </sheetView>
  </sheetViews>
  <sheetFormatPr defaultColWidth="9" defaultRowHeight="14.25"/>
  <cols>
    <col min="1" max="1" width="4.625" style="1" customWidth="1"/>
    <col min="2" max="4" width="12.875" style="1" customWidth="1"/>
    <col min="5" max="5" width="16.875" style="1" customWidth="1"/>
    <col min="6" max="7" width="17" style="1" customWidth="1"/>
    <col min="8" max="8" width="19" style="1" customWidth="1"/>
    <col min="9" max="9" width="12.875" style="1" customWidth="1"/>
    <col min="10" max="10" width="14.75" style="1" customWidth="1"/>
    <col min="11" max="11" width="14.25" style="1" customWidth="1"/>
    <col min="12" max="12" width="25.25" style="1" customWidth="1"/>
  </cols>
  <sheetData>
    <row r="1" ht="35.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5"/>
    </row>
    <row r="2" ht="27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16" t="s">
        <v>2</v>
      </c>
      <c r="M2" s="17"/>
    </row>
    <row r="3" ht="35" customHeight="1" spans="1:1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18" t="s">
        <v>11</v>
      </c>
      <c r="J3" s="19" t="s">
        <v>12</v>
      </c>
      <c r="K3" s="18" t="s">
        <v>13</v>
      </c>
      <c r="L3" s="4" t="s">
        <v>14</v>
      </c>
    </row>
    <row r="4" ht="20.1" customHeight="1" spans="1:12">
      <c r="A4" s="5">
        <v>1</v>
      </c>
      <c r="B4" s="6" t="s">
        <v>15</v>
      </c>
      <c r="C4" s="7"/>
      <c r="D4" s="7"/>
      <c r="E4" s="8">
        <v>43963</v>
      </c>
      <c r="F4" s="8">
        <v>44002</v>
      </c>
      <c r="G4" s="9">
        <f t="shared" ref="G4:G6" si="0">F4-E4</f>
        <v>39</v>
      </c>
      <c r="H4" s="9">
        <f t="shared" ref="H4:H6" si="1">150-G4</f>
        <v>111</v>
      </c>
      <c r="I4" s="9">
        <f t="shared" ref="I4:I6" si="2">ROUNDUP(H4/30,0)</f>
        <v>4</v>
      </c>
      <c r="J4" s="9">
        <v>800</v>
      </c>
      <c r="K4" s="9">
        <f t="shared" ref="K4:K6" si="3">J4/10*I4</f>
        <v>320</v>
      </c>
      <c r="L4" s="20" t="s">
        <v>16</v>
      </c>
    </row>
    <row r="5" ht="20.1" customHeight="1" spans="1:12">
      <c r="A5" s="5">
        <v>2</v>
      </c>
      <c r="B5" s="6" t="s">
        <v>15</v>
      </c>
      <c r="C5" s="7"/>
      <c r="D5" s="7"/>
      <c r="E5" s="8">
        <v>43969</v>
      </c>
      <c r="F5" s="8">
        <v>44002</v>
      </c>
      <c r="G5" s="9">
        <f t="shared" si="0"/>
        <v>33</v>
      </c>
      <c r="H5" s="9">
        <f t="shared" si="1"/>
        <v>117</v>
      </c>
      <c r="I5" s="9">
        <f t="shared" si="2"/>
        <v>4</v>
      </c>
      <c r="J5" s="9">
        <v>1000</v>
      </c>
      <c r="K5" s="9">
        <f t="shared" si="3"/>
        <v>400</v>
      </c>
      <c r="L5" s="20" t="s">
        <v>16</v>
      </c>
    </row>
    <row r="6" ht="20.1" customHeight="1" spans="1:12">
      <c r="A6" s="5">
        <v>3</v>
      </c>
      <c r="B6" s="6" t="s">
        <v>15</v>
      </c>
      <c r="C6" s="7"/>
      <c r="D6" s="7"/>
      <c r="E6" s="8">
        <v>43973</v>
      </c>
      <c r="F6" s="8">
        <v>44002</v>
      </c>
      <c r="G6" s="9">
        <f t="shared" si="0"/>
        <v>29</v>
      </c>
      <c r="H6" s="9">
        <f t="shared" si="1"/>
        <v>121</v>
      </c>
      <c r="I6" s="9">
        <f t="shared" si="2"/>
        <v>5</v>
      </c>
      <c r="J6" s="9">
        <v>1200</v>
      </c>
      <c r="K6" s="9">
        <f t="shared" si="3"/>
        <v>600</v>
      </c>
      <c r="L6" s="20" t="s">
        <v>16</v>
      </c>
    </row>
    <row r="7" ht="20.1" customHeight="1" spans="1:12">
      <c r="A7" s="10" t="s">
        <v>17</v>
      </c>
      <c r="B7" s="11"/>
      <c r="C7" s="11"/>
      <c r="D7" s="11"/>
      <c r="E7" s="11"/>
      <c r="F7" s="11"/>
      <c r="G7" s="11"/>
      <c r="H7" s="11"/>
      <c r="I7" s="11"/>
      <c r="J7" s="21"/>
      <c r="K7" s="22">
        <f>SUM(K4:K6)</f>
        <v>1320</v>
      </c>
      <c r="L7" s="23"/>
    </row>
    <row r="8" ht="23.25" customHeight="1" spans="1:5">
      <c r="A8" s="12" t="s">
        <v>18</v>
      </c>
      <c r="B8" s="12"/>
      <c r="E8" s="12" t="s">
        <v>19</v>
      </c>
    </row>
    <row r="9" ht="78" customHeight="1" spans="1:12">
      <c r="A9" s="13" t="s">
        <v>20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</sheetData>
  <mergeCells count="4">
    <mergeCell ref="A1:L1"/>
    <mergeCell ref="A2:B2"/>
    <mergeCell ref="A7:J7"/>
    <mergeCell ref="A9:L9"/>
  </mergeCells>
  <dataValidations count="1">
    <dataValidation type="list" allowBlank="1" showInputMessage="1" showErrorMessage="1" sqref="J4 J5 J6">
      <formula1>"800,1000,1200"</formula1>
    </dataValidation>
  </dataValidations>
  <printOptions horizontalCentered="1"/>
  <pageMargins left="0.236220472440945" right="0.236220472440945" top="0.984251968503937" bottom="0.984251968503937" header="0.511811023622047" footer="0.511811023622047"/>
  <pageSetup paperSize="9" scale="74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17" sqref="N17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YaoYP</dc:creator>
  <cp:lastModifiedBy>管锦岭</cp:lastModifiedBy>
  <dcterms:created xsi:type="dcterms:W3CDTF">2017-12-11T00:45:00Z</dcterms:created>
  <cp:lastPrinted>2020-05-25T07:24:00Z</cp:lastPrinted>
  <dcterms:modified xsi:type="dcterms:W3CDTF">2020-06-08T01:34:34Z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2052-11.1.0.9198</vt:lpwstr>
  </property>
</Properties>
</file>